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en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<sst xmlns="http://schemas.openxmlformats.org/spreadsheetml/2006/main" count="117" uniqueCount="72">
  <si>
    <t xml:space="preserve">Angabe des MBJS *</t>
  </si>
  <si>
    <t xml:space="preserve">Angaben der weiterführenden Schulen (Ausschnitt) ^</t>
  </si>
  <si>
    <t xml:space="preserve">Stand 05.01.2023</t>
  </si>
  <si>
    <t xml:space="preserve">Ü7-Verfahren zur Aufnahme
Im Schuljahr 2022/2023</t>
  </si>
  <si>
    <t xml:space="preserve">ZENSOS Abfrage am 28.11.2022</t>
  </si>
  <si>
    <t xml:space="preserve">Anwahl und Aufnahme im Bildungsgang AHR</t>
  </si>
  <si>
    <t xml:space="preserve">Anwahl und Aufnahme im Bildungsgang EBR / FOR</t>
  </si>
  <si>
    <t xml:space="preserve">Schule</t>
  </si>
  <si>
    <t xml:space="preserve">Typ</t>
  </si>
  <si>
    <t xml:space="preserve">Schulplätze gem. MBJS</t>
  </si>
  <si>
    <t xml:space="preserve">Aufnahmen gem. MBJS</t>
  </si>
  <si>
    <t xml:space="preserve">Rest SP nach 1 W</t>
  </si>
  <si>
    <t xml:space="preserve">Rest SP nach 2 W</t>
  </si>
  <si>
    <t xml:space="preserve">SP zu AN</t>
  </si>
  <si>
    <t xml:space="preserve">davon SuS mit sonderpäd. Förderbedarf</t>
  </si>
  <si>
    <t xml:space="preserve">Erstwünsche gesamt</t>
  </si>
  <si>
    <t xml:space="preserve">Erstwünsche 
AHR</t>
  </si>
  <si>
    <t xml:space="preserve">Max. Noten-summe +</t>
  </si>
  <si>
    <t xml:space="preserve">SuS aufgen</t>
  </si>
  <si>
    <t xml:space="preserve">Erstwünsche EBR / FOR</t>
  </si>
  <si>
    <t xml:space="preserve">Max. Entfernung Schule-Wohnort +</t>
  </si>
  <si>
    <t xml:space="preserve">Quelle + ggf. weitere Informationen</t>
  </si>
  <si>
    <t xml:space="preserve">Voltaire Gesamtschule </t>
  </si>
  <si>
    <t xml:space="preserve">Gesamtschule</t>
  </si>
  <si>
    <t xml:space="preserve">https://fragdenstaat.de/a/252618</t>
  </si>
  <si>
    <t xml:space="preserve">Leonardo-da-Vinci-Gesamtschule</t>
  </si>
  <si>
    <t xml:space="preserve">https://fragdenstaat.de/a/252611</t>
  </si>
  <si>
    <t xml:space="preserve">Schulzentrum am Stern</t>
  </si>
  <si>
    <t xml:space="preserve">https://fragdenstaat.de/a/252607</t>
  </si>
  <si>
    <t xml:space="preserve">Gesamtschule "Peter Joseph Lenné"</t>
  </si>
  <si>
    <t xml:space="preserve">nicht relevant</t>
  </si>
  <si>
    <t xml:space="preserve">https://fragdenstaat.de/a/252609</t>
  </si>
  <si>
    <t xml:space="preserve">Sportschule Potsdam "Friedrich Ludwig"</t>
  </si>
  <si>
    <t xml:space="preserve">k.A.</t>
  </si>
  <si>
    <t xml:space="preserve">Schule mit besonderer Prägung (Aufnahme nach besonderen Kriterien)</t>
  </si>
  <si>
    <t xml:space="preserve">nicht angefragt</t>
  </si>
  <si>
    <t xml:space="preserve">Gesamtschule Am Schilfhof</t>
  </si>
  <si>
    <t xml:space="preserve">richt relevant</t>
  </si>
  <si>
    <t xml:space="preserve">kein Kriterium</t>
  </si>
  <si>
    <t xml:space="preserve">https://fragdenstaat.de/a/252600</t>
  </si>
  <si>
    <t xml:space="preserve">Schule am Schloss</t>
  </si>
  <si>
    <t xml:space="preserve">https://fragdenstaat.de/a/252610</t>
  </si>
  <si>
    <t xml:space="preserve">Steuben-Gesamtschule</t>
  </si>
  <si>
    <t xml:space="preserve">https://fragdenstaat.de/a/252608</t>
  </si>
  <si>
    <t xml:space="preserve">Gymnasium Bornstedt</t>
  </si>
  <si>
    <t xml:space="preserve">Gymnasium</t>
  </si>
  <si>
    <t xml:space="preserve"> ---</t>
  </si>
  <si>
    <t xml:space="preserve">https://fragdenstaat.de/a/252706</t>
  </si>
  <si>
    <t xml:space="preserve">Helmholtz-Gymnasium </t>
  </si>
  <si>
    <t xml:space="preserve">https://fragdenstaat.de/a/252696</t>
  </si>
  <si>
    <t xml:space="preserve">Bertha-von-Suttner-Gymnasium </t>
  </si>
  <si>
    <t xml:space="preserve">https://fragdenstaat.de/a/252699</t>
  </si>
  <si>
    <t xml:space="preserve">Hannah-Arendt-Gymnasium</t>
  </si>
  <si>
    <t xml:space="preserve">https://fragdenstaat.de/a/252698</t>
  </si>
  <si>
    <t xml:space="preserve">Humboldt-Gymnasium</t>
  </si>
  <si>
    <t xml:space="preserve">https://fragdenstaat.de/a/252697</t>
  </si>
  <si>
    <t xml:space="preserve">Leibniz-Gymnasium</t>
  </si>
  <si>
    <t xml:space="preserve">k. A.</t>
  </si>
  <si>
    <t xml:space="preserve">https://fragdenstaat.de/a/252695</t>
  </si>
  <si>
    <t xml:space="preserve">Einstein-Gymnasium</t>
  </si>
  <si>
    <t xml:space="preserve">https://fragdenstaat.de/a/252694</t>
  </si>
  <si>
    <t xml:space="preserve">Montessori-Oberschule</t>
  </si>
  <si>
    <t xml:space="preserve">Oberschule</t>
  </si>
  <si>
    <t xml:space="preserve">Es wurden nur (48/alle) Kinder von der eigenen Grundschule aufgenommen. Hinzu kamen 5 Kinder mit Förderbedarf von anderen Schulen. Distanz / Noten waren für die Aufnahme in Jg. 7 somit ohne Bedeutung</t>
  </si>
  <si>
    <t xml:space="preserve">https://fragdenstaat.de/a/252621</t>
  </si>
  <si>
    <t xml:space="preserve">Oberschule Theodor Fontane</t>
  </si>
  <si>
    <t xml:space="preserve">https://fragdenstaat.de/a/252620</t>
  </si>
  <si>
    <t xml:space="preserve">Käthe-Kollwitz-Oberschule</t>
  </si>
  <si>
    <t xml:space="preserve">https://fragdenstaat.de/a/252619</t>
  </si>
  <si>
    <t xml:space="preserve">* vgl. https://fragdenstaat.de/a/252709</t>
  </si>
  <si>
    <t xml:space="preserve">+ soweit kein besonderer Grund für die Aufnahme ausschlaggebend war</t>
  </si>
  <si>
    <t xml:space="preserve">^ Auswahl und Aufnahme von SuS mit sonderpäd. Förderbedarf ist  in der Regel nicht berücksichtigt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</si>
</sst>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_ ;[RED]\-0.00\ "/>
    <numFmt numFmtId="166" formatCode="0.00"/>
    <numFmt numFmtId="167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0"/>
      <charset val="1"/>
    </font>
    <font>
      <b val="true"/>
      <sz val="10"/>
      <color rgb="FFFFFFFF"/>
      <name val="Calibri"/>
      <family val="2"/>
      <charset val="1"/>
    </font>
    <font>
      <sz val="7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6E91BB"/>
        <bgColor rgb="FF808080"/>
      </patternFill>
    </fill>
    <fill>
      <patternFill patternType="solid">
        <fgColor rgb="FFE2E4FF"/>
        <bgColor rgb="FFF3F8FE"/>
      </patternFill>
    </fill>
    <fill>
      <patternFill patternType="solid">
        <fgColor rgb="FFF3F8FE"/>
        <bgColor rgb="FFFFFFFF"/>
      </patternFill>
    </fill>
    <fill>
      <patternFill patternType="solid">
        <fgColor rgb="FF4E7AA6"/>
        <bgColor rgb="FF6E91BB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3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6" fontId="5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5" fillId="4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8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7" fontId="7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 Table Category" xfId="20"/>
    <cellStyle name="Pivot Table Corner" xfId="21"/>
    <cellStyle name="Pivot Table Field" xfId="22"/>
    <cellStyle name="Pivot Table Result" xfId="23"/>
    <cellStyle name="Pivot Table Title" xfId="24"/>
    <cellStyle name="Pivot Table Value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3F8FE"/>
      <rgbColor rgb="FFCCFFFF"/>
      <rgbColor rgb="FF660066"/>
      <rgbColor rgb="FFFF8080"/>
      <rgbColor rgb="FF0066CC"/>
      <rgbColor rgb="FFE2E4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E7AA6"/>
      <rgbColor rgb="FF6E91BB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fragdenstaat.de/a/252709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P2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2" ySplit="5" topLeftCell="C10" activePane="bottomRight" state="frozen"/>
      <selection pane="topLeft" activeCell="A1" activeCellId="0" sqref="A1"/>
      <selection pane="topRight" activeCell="C1" activeCellId="0" sqref="C1"/>
      <selection pane="bottomLeft" activeCell="A10" activeCellId="0" sqref="A10"/>
      <selection pane="bottomRight" activeCell="M3" activeCellId="0" sqref="M3"/>
    </sheetView>
  </sheetViews>
  <sheetFormatPr defaultColWidth="9.1484375" defaultRowHeight="13.8" zeroHeight="false" outlineLevelRow="0" outlineLevelCol="0"/>
  <cols>
    <col collapsed="false" customWidth="true" hidden="false" outlineLevel="0" max="1" min="1" style="1" width="30.43"/>
    <col collapsed="false" customWidth="true" hidden="false" outlineLevel="0" max="2" min="2" style="1" width="11.61"/>
    <col collapsed="false" customWidth="true" hidden="false" outlineLevel="0" max="3" min="3" style="1" width="11.81"/>
    <col collapsed="false" customWidth="true" hidden="false" outlineLevel="0" max="4" min="4" style="1" width="11.51"/>
    <col collapsed="false" customWidth="true" hidden="true" outlineLevel="0" max="5" min="5" style="1" width="12.71"/>
    <col collapsed="false" customWidth="true" hidden="true" outlineLevel="0" max="6" min="6" style="1" width="12.86"/>
    <col collapsed="false" customWidth="true" hidden="true" outlineLevel="0" max="7" min="7" style="1" width="11.53"/>
    <col collapsed="false" customWidth="true" hidden="false" outlineLevel="0" max="8" min="8" style="2" width="13.88"/>
    <col collapsed="false" customWidth="true" hidden="false" outlineLevel="0" max="9" min="9" style="2" width="10.71"/>
    <col collapsed="false" customWidth="true" hidden="false" outlineLevel="0" max="10" min="10" style="1" width="10.81"/>
    <col collapsed="false" customWidth="true" hidden="false" outlineLevel="0" max="11" min="11" style="1" width="11.91"/>
    <col collapsed="false" customWidth="true" hidden="false" outlineLevel="0" max="12" min="12" style="1" width="9.91"/>
    <col collapsed="false" customWidth="true" hidden="false" outlineLevel="0" max="13" min="13" style="1" width="10.71"/>
    <col collapsed="false" customWidth="true" hidden="false" outlineLevel="0" max="14" min="14" style="1" width="16.22"/>
    <col collapsed="false" customWidth="true" hidden="false" outlineLevel="0" max="15" min="15" style="1" width="8.91"/>
    <col collapsed="false" customWidth="true" hidden="false" outlineLevel="0" max="16" min="16" style="3" width="18.82"/>
    <col collapsed="false" customWidth="false" hidden="false" outlineLevel="0" max="16381" min="17" style="3" width="9.14"/>
  </cols>
  <sheetData>
    <row r="1" customFormat="false" ht="13.8" hidden="false" customHeight="true" outlineLevel="0" collapsed="false">
      <c r="A1" s="4"/>
      <c r="B1" s="5"/>
      <c r="C1" s="6" t="s">
        <v>0</v>
      </c>
      <c r="D1" s="6"/>
      <c r="E1" s="6"/>
      <c r="F1" s="6"/>
      <c r="G1" s="6"/>
      <c r="H1" s="6"/>
      <c r="I1" s="7"/>
      <c r="J1" s="8" t="s">
        <v>1</v>
      </c>
      <c r="K1" s="8"/>
      <c r="L1" s="8"/>
      <c r="M1" s="8"/>
      <c r="N1" s="8"/>
      <c r="O1" s="8"/>
      <c r="P1" s="9" t="s">
        <v>2</v>
      </c>
    </row>
    <row r="2" customFormat="false" ht="22.7" hidden="false" customHeight="true" outlineLevel="0" collapsed="false">
      <c r="A2" s="10" t="s">
        <v>3</v>
      </c>
      <c r="B2" s="11"/>
      <c r="C2" s="12" t="s">
        <v>4</v>
      </c>
      <c r="D2" s="12"/>
      <c r="E2" s="13"/>
      <c r="F2" s="13"/>
      <c r="G2" s="13"/>
      <c r="H2" s="11"/>
      <c r="I2" s="12"/>
      <c r="J2" s="14" t="s">
        <v>5</v>
      </c>
      <c r="K2" s="14"/>
      <c r="L2" s="14"/>
      <c r="M2" s="14" t="s">
        <v>6</v>
      </c>
      <c r="N2" s="14"/>
      <c r="O2" s="14"/>
      <c r="P2" s="15"/>
    </row>
    <row r="3" customFormat="false" ht="33.5" hidden="false" customHeight="false" outlineLevel="0" collapsed="false">
      <c r="A3" s="16" t="s">
        <v>7</v>
      </c>
      <c r="B3" s="16" t="s">
        <v>8</v>
      </c>
      <c r="C3" s="16" t="s">
        <v>9</v>
      </c>
      <c r="D3" s="17" t="s">
        <v>10</v>
      </c>
      <c r="E3" s="1" t="s">
        <v>11</v>
      </c>
      <c r="F3" s="1" t="s">
        <v>12</v>
      </c>
      <c r="G3" s="1" t="s">
        <v>13</v>
      </c>
      <c r="H3" s="17" t="s">
        <v>14</v>
      </c>
      <c r="I3" s="17" t="s">
        <v>15</v>
      </c>
      <c r="J3" s="16" t="s">
        <v>16</v>
      </c>
      <c r="K3" s="16" t="s">
        <v>17</v>
      </c>
      <c r="L3" s="16" t="s">
        <v>18</v>
      </c>
      <c r="M3" s="16" t="s">
        <v>19</v>
      </c>
      <c r="N3" s="16" t="s">
        <v>20</v>
      </c>
      <c r="O3" s="16" t="s">
        <v>18</v>
      </c>
      <c r="P3" s="16" t="s">
        <v>21</v>
      </c>
    </row>
    <row r="4" customFormat="false" ht="20.45" hidden="false" customHeight="true" outlineLevel="0" collapsed="false">
      <c r="A4" s="18" t="s">
        <v>22</v>
      </c>
      <c r="B4" s="18" t="s">
        <v>23</v>
      </c>
      <c r="C4" s="19" t="n">
        <v>102</v>
      </c>
      <c r="D4" s="19" t="n">
        <v>98</v>
      </c>
      <c r="E4" s="20" t="e">
        <f aca="false">C4-#REF!</f>
        <v>#REF!</v>
      </c>
      <c r="F4" s="20" t="e">
        <f aca="false">C4-#REF!-#REF!</f>
        <v>#REF!</v>
      </c>
      <c r="G4" s="20" t="n">
        <f aca="false">D4-C4</f>
        <v>-4</v>
      </c>
      <c r="H4" s="19" t="n">
        <v>5</v>
      </c>
      <c r="I4" s="19" t="n">
        <f aca="false">J4+M4</f>
        <v>159</v>
      </c>
      <c r="J4" s="19" t="n">
        <v>64</v>
      </c>
      <c r="K4" s="19" t="n">
        <v>6</v>
      </c>
      <c r="L4" s="19" t="n">
        <v>50</v>
      </c>
      <c r="M4" s="19" t="n">
        <v>95</v>
      </c>
      <c r="N4" s="21" t="n">
        <v>1.67</v>
      </c>
      <c r="O4" s="19" t="n">
        <v>48</v>
      </c>
      <c r="P4" s="22" t="s">
        <v>24</v>
      </c>
    </row>
    <row r="5" customFormat="false" ht="20.45" hidden="false" customHeight="true" outlineLevel="0" collapsed="false">
      <c r="A5" s="18" t="s">
        <v>25</v>
      </c>
      <c r="B5" s="18" t="s">
        <v>23</v>
      </c>
      <c r="C5" s="19" t="n">
        <v>125</v>
      </c>
      <c r="D5" s="19" t="n">
        <v>124</v>
      </c>
      <c r="E5" s="20" t="e">
        <f aca="false">C5-#REF!</f>
        <v>#REF!</v>
      </c>
      <c r="F5" s="20" t="e">
        <f aca="false">C5-#REF!-#REF!</f>
        <v>#REF!</v>
      </c>
      <c r="G5" s="20" t="n">
        <f aca="false">D5-C5</f>
        <v>-1</v>
      </c>
      <c r="H5" s="19" t="n">
        <v>5</v>
      </c>
      <c r="I5" s="19" t="n">
        <f aca="false">J5+M5</f>
        <v>186</v>
      </c>
      <c r="J5" s="19" t="n">
        <v>75</v>
      </c>
      <c r="K5" s="19" t="n">
        <v>7</v>
      </c>
      <c r="L5" s="19" t="n">
        <v>40</v>
      </c>
      <c r="M5" s="19" t="n">
        <v>111</v>
      </c>
      <c r="N5" s="21" t="n">
        <v>5.8</v>
      </c>
      <c r="O5" s="19" t="n">
        <v>84</v>
      </c>
      <c r="P5" s="22" t="s">
        <v>26</v>
      </c>
    </row>
    <row r="6" customFormat="false" ht="20.45" hidden="false" customHeight="true" outlineLevel="0" collapsed="false">
      <c r="A6" s="18" t="s">
        <v>27</v>
      </c>
      <c r="B6" s="18" t="s">
        <v>23</v>
      </c>
      <c r="C6" s="19" t="n">
        <v>100</v>
      </c>
      <c r="D6" s="19" t="n">
        <v>90</v>
      </c>
      <c r="E6" s="20" t="e">
        <f aca="false">C6-#REF!</f>
        <v>#REF!</v>
      </c>
      <c r="F6" s="20" t="e">
        <f aca="false">C6-#REF!-#REF!</f>
        <v>#REF!</v>
      </c>
      <c r="G6" s="20" t="n">
        <f aca="false">D6-C6</f>
        <v>-10</v>
      </c>
      <c r="H6" s="19" t="n">
        <v>6</v>
      </c>
      <c r="I6" s="19" t="n">
        <f aca="false">J6+M6</f>
        <v>151</v>
      </c>
      <c r="J6" s="19" t="n">
        <v>57</v>
      </c>
      <c r="K6" s="19" t="n">
        <v>6</v>
      </c>
      <c r="L6" s="19" t="n">
        <v>30</v>
      </c>
      <c r="M6" s="19" t="n">
        <v>94</v>
      </c>
      <c r="N6" s="21" t="n">
        <v>2.491</v>
      </c>
      <c r="O6" s="19" t="n">
        <v>60</v>
      </c>
      <c r="P6" s="22" t="s">
        <v>28</v>
      </c>
    </row>
    <row r="7" customFormat="false" ht="20.45" hidden="false" customHeight="true" outlineLevel="0" collapsed="false">
      <c r="A7" s="18" t="s">
        <v>29</v>
      </c>
      <c r="B7" s="18" t="s">
        <v>23</v>
      </c>
      <c r="C7" s="19" t="n">
        <v>102</v>
      </c>
      <c r="D7" s="19" t="n">
        <v>107</v>
      </c>
      <c r="E7" s="20" t="e">
        <f aca="false">C7-#REF!</f>
        <v>#REF!</v>
      </c>
      <c r="F7" s="20" t="e">
        <f aca="false">C7-#REF!-#REF!</f>
        <v>#REF!</v>
      </c>
      <c r="G7" s="20" t="n">
        <f aca="false">D7-C7</f>
        <v>5</v>
      </c>
      <c r="H7" s="19" t="n">
        <v>7</v>
      </c>
      <c r="I7" s="19" t="n">
        <f aca="false">J7+M7</f>
        <v>103</v>
      </c>
      <c r="J7" s="19" t="n">
        <v>28</v>
      </c>
      <c r="K7" s="19" t="s">
        <v>30</v>
      </c>
      <c r="L7" s="19" t="n">
        <v>36</v>
      </c>
      <c r="M7" s="19" t="n">
        <v>75</v>
      </c>
      <c r="N7" s="21" t="n">
        <v>6.5</v>
      </c>
      <c r="O7" s="19" t="n">
        <v>73</v>
      </c>
      <c r="P7" s="22" t="s">
        <v>31</v>
      </c>
    </row>
    <row r="8" customFormat="false" ht="20.45" hidden="false" customHeight="true" outlineLevel="0" collapsed="false">
      <c r="A8" s="18" t="s">
        <v>32</v>
      </c>
      <c r="B8" s="18" t="s">
        <v>23</v>
      </c>
      <c r="C8" s="19" t="n">
        <v>69</v>
      </c>
      <c r="D8" s="19" t="n">
        <v>11</v>
      </c>
      <c r="E8" s="20" t="e">
        <f aca="false">C8-#REF!</f>
        <v>#REF!</v>
      </c>
      <c r="F8" s="20" t="e">
        <f aca="false">C8-#REF!-#REF!</f>
        <v>#REF!</v>
      </c>
      <c r="G8" s="20" t="n">
        <f aca="false">D8-C8</f>
        <v>-58</v>
      </c>
      <c r="H8" s="19" t="n">
        <v>10</v>
      </c>
      <c r="I8" s="19" t="s">
        <v>33</v>
      </c>
      <c r="J8" s="19" t="s">
        <v>34</v>
      </c>
      <c r="K8" s="19"/>
      <c r="L8" s="19"/>
      <c r="M8" s="19"/>
      <c r="N8" s="19"/>
      <c r="O8" s="19"/>
      <c r="P8" s="22" t="s">
        <v>35</v>
      </c>
    </row>
    <row r="9" customFormat="false" ht="20.45" hidden="false" customHeight="true" outlineLevel="0" collapsed="false">
      <c r="A9" s="23" t="s">
        <v>36</v>
      </c>
      <c r="B9" s="18" t="s">
        <v>23</v>
      </c>
      <c r="C9" s="19" t="n">
        <v>130</v>
      </c>
      <c r="D9" s="19" t="n">
        <v>120</v>
      </c>
      <c r="E9" s="20" t="e">
        <f aca="false">C9-#REF!</f>
        <v>#REF!</v>
      </c>
      <c r="F9" s="20" t="e">
        <f aca="false">C9-#REF!-#REF!</f>
        <v>#REF!</v>
      </c>
      <c r="G9" s="20" t="n">
        <f aca="false">D9-C9</f>
        <v>-10</v>
      </c>
      <c r="H9" s="19" t="n">
        <v>8</v>
      </c>
      <c r="I9" s="19" t="n">
        <f aca="false">J9+M9</f>
        <v>94</v>
      </c>
      <c r="J9" s="19" t="n">
        <v>23</v>
      </c>
      <c r="K9" s="19" t="s">
        <v>37</v>
      </c>
      <c r="L9" s="19" t="n">
        <v>27</v>
      </c>
      <c r="M9" s="19" t="n">
        <v>71</v>
      </c>
      <c r="N9" s="19" t="s">
        <v>38</v>
      </c>
      <c r="O9" s="19" t="n">
        <v>85</v>
      </c>
      <c r="P9" s="22" t="s">
        <v>39</v>
      </c>
    </row>
    <row r="10" customFormat="false" ht="20.45" hidden="false" customHeight="true" outlineLevel="0" collapsed="false">
      <c r="A10" s="18" t="s">
        <v>40</v>
      </c>
      <c r="B10" s="18" t="s">
        <v>23</v>
      </c>
      <c r="C10" s="19" t="n">
        <v>102</v>
      </c>
      <c r="D10" s="19" t="n">
        <v>101</v>
      </c>
      <c r="E10" s="20" t="e">
        <f aca="false">C10-#REF!</f>
        <v>#REF!</v>
      </c>
      <c r="F10" s="20" t="e">
        <f aca="false">C10-#REF!-#REF!</f>
        <v>#REF!</v>
      </c>
      <c r="G10" s="20" t="n">
        <f aca="false">D10-C10</f>
        <v>-1</v>
      </c>
      <c r="H10" s="19" t="n">
        <v>8</v>
      </c>
      <c r="I10" s="19" t="n">
        <f aca="false">J10+M10</f>
        <v>34</v>
      </c>
      <c r="J10" s="19" t="n">
        <v>6</v>
      </c>
      <c r="K10" s="19" t="s">
        <v>37</v>
      </c>
      <c r="L10" s="19" t="n">
        <v>6</v>
      </c>
      <c r="M10" s="19" t="n">
        <v>28</v>
      </c>
      <c r="N10" s="19" t="s">
        <v>38</v>
      </c>
      <c r="O10" s="19" t="n">
        <v>74</v>
      </c>
      <c r="P10" s="22" t="s">
        <v>41</v>
      </c>
    </row>
    <row r="11" customFormat="false" ht="20.45" hidden="false" customHeight="true" outlineLevel="0" collapsed="false">
      <c r="A11" s="18" t="s">
        <v>42</v>
      </c>
      <c r="B11" s="18" t="s">
        <v>23</v>
      </c>
      <c r="C11" s="19" t="n">
        <v>100</v>
      </c>
      <c r="D11" s="19" t="n">
        <v>79</v>
      </c>
      <c r="E11" s="20" t="e">
        <f aca="false">C11-#REF!</f>
        <v>#REF!</v>
      </c>
      <c r="F11" s="20" t="e">
        <f aca="false">C11-#REF!-#REF!</f>
        <v>#REF!</v>
      </c>
      <c r="G11" s="20" t="n">
        <f aca="false">D11-C11</f>
        <v>-21</v>
      </c>
      <c r="H11" s="19" t="n">
        <v>1</v>
      </c>
      <c r="I11" s="19" t="n">
        <f aca="false">J11+M11</f>
        <v>42</v>
      </c>
      <c r="J11" s="19" t="n">
        <v>10</v>
      </c>
      <c r="K11" s="19" t="s">
        <v>30</v>
      </c>
      <c r="L11" s="19" t="n">
        <v>14</v>
      </c>
      <c r="M11" s="19" t="n">
        <v>32</v>
      </c>
      <c r="N11" s="19" t="s">
        <v>38</v>
      </c>
      <c r="O11" s="19" t="n">
        <v>74</v>
      </c>
      <c r="P11" s="22" t="s">
        <v>43</v>
      </c>
    </row>
    <row r="12" customFormat="false" ht="20.45" hidden="false" customHeight="true" outlineLevel="0" collapsed="false">
      <c r="A12" s="24" t="s">
        <v>44</v>
      </c>
      <c r="B12" s="24" t="s">
        <v>45</v>
      </c>
      <c r="C12" s="25" t="n">
        <v>84</v>
      </c>
      <c r="D12" s="25" t="n">
        <v>84</v>
      </c>
      <c r="E12" s="26" t="e">
        <f aca="false">C12-#REF!</f>
        <v>#REF!</v>
      </c>
      <c r="F12" s="26" t="e">
        <f aca="false">C12-#REF!-#REF!</f>
        <v>#REF!</v>
      </c>
      <c r="G12" s="26" t="n">
        <f aca="false">D12-C12</f>
        <v>0</v>
      </c>
      <c r="H12" s="25" t="n">
        <v>2</v>
      </c>
      <c r="I12" s="25" t="n">
        <f aca="false">J12</f>
        <v>120</v>
      </c>
      <c r="J12" s="25" t="n">
        <v>120</v>
      </c>
      <c r="K12" s="25" t="n">
        <v>7</v>
      </c>
      <c r="L12" s="25" t="n">
        <v>84</v>
      </c>
      <c r="M12" s="25" t="s">
        <v>46</v>
      </c>
      <c r="N12" s="25" t="s">
        <v>46</v>
      </c>
      <c r="O12" s="25" t="s">
        <v>46</v>
      </c>
      <c r="P12" s="27" t="s">
        <v>47</v>
      </c>
    </row>
    <row r="13" customFormat="false" ht="20.45" hidden="false" customHeight="true" outlineLevel="0" collapsed="false">
      <c r="A13" s="24" t="s">
        <v>48</v>
      </c>
      <c r="B13" s="24" t="s">
        <v>45</v>
      </c>
      <c r="C13" s="25" t="n">
        <v>84</v>
      </c>
      <c r="D13" s="25" t="n">
        <v>80</v>
      </c>
      <c r="E13" s="26" t="e">
        <f aca="false">C13-#REF!</f>
        <v>#REF!</v>
      </c>
      <c r="F13" s="26" t="e">
        <f aca="false">C13-#REF!-#REF!</f>
        <v>#REF!</v>
      </c>
      <c r="G13" s="26" t="n">
        <f aca="false">D13-C13</f>
        <v>-4</v>
      </c>
      <c r="H13" s="25" t="n">
        <v>1</v>
      </c>
      <c r="I13" s="25" t="n">
        <f aca="false">J13</f>
        <v>112</v>
      </c>
      <c r="J13" s="25" t="n">
        <v>112</v>
      </c>
      <c r="K13" s="25" t="n">
        <v>5</v>
      </c>
      <c r="L13" s="25" t="n">
        <v>82</v>
      </c>
      <c r="M13" s="25" t="s">
        <v>46</v>
      </c>
      <c r="N13" s="25" t="s">
        <v>46</v>
      </c>
      <c r="O13" s="25" t="s">
        <v>46</v>
      </c>
      <c r="P13" s="27" t="s">
        <v>49</v>
      </c>
    </row>
    <row r="14" customFormat="false" ht="20.45" hidden="false" customHeight="true" outlineLevel="0" collapsed="false">
      <c r="A14" s="24" t="s">
        <v>50</v>
      </c>
      <c r="B14" s="24" t="s">
        <v>45</v>
      </c>
      <c r="C14" s="25" t="n">
        <v>84</v>
      </c>
      <c r="D14" s="25" t="n">
        <v>83</v>
      </c>
      <c r="E14" s="26" t="e">
        <f aca="false">C14-#REF!</f>
        <v>#REF!</v>
      </c>
      <c r="F14" s="26" t="e">
        <f aca="false">C14-#REF!-#REF!</f>
        <v>#REF!</v>
      </c>
      <c r="G14" s="26" t="n">
        <f aca="false">D14-C14</f>
        <v>-1</v>
      </c>
      <c r="H14" s="25" t="n">
        <v>2</v>
      </c>
      <c r="I14" s="25" t="n">
        <f aca="false">J14</f>
        <v>116</v>
      </c>
      <c r="J14" s="25" t="n">
        <v>116</v>
      </c>
      <c r="K14" s="25" t="n">
        <v>6</v>
      </c>
      <c r="L14" s="25" t="n">
        <v>84</v>
      </c>
      <c r="M14" s="25" t="s">
        <v>46</v>
      </c>
      <c r="N14" s="25" t="s">
        <v>46</v>
      </c>
      <c r="O14" s="25" t="s">
        <v>46</v>
      </c>
      <c r="P14" s="27" t="s">
        <v>51</v>
      </c>
    </row>
    <row r="15" customFormat="false" ht="20.45" hidden="false" customHeight="true" outlineLevel="0" collapsed="false">
      <c r="A15" s="24" t="s">
        <v>52</v>
      </c>
      <c r="B15" s="24" t="s">
        <v>45</v>
      </c>
      <c r="C15" s="25" t="n">
        <v>84</v>
      </c>
      <c r="D15" s="25" t="n">
        <v>84</v>
      </c>
      <c r="E15" s="26" t="e">
        <f aca="false">C15-#REF!</f>
        <v>#REF!</v>
      </c>
      <c r="F15" s="26" t="e">
        <f aca="false">C15-#REF!-#REF!</f>
        <v>#REF!</v>
      </c>
      <c r="G15" s="26" t="n">
        <f aca="false">D15-C15</f>
        <v>0</v>
      </c>
      <c r="H15" s="25" t="n">
        <v>1</v>
      </c>
      <c r="I15" s="25" t="n">
        <f aca="false">J15</f>
        <v>97</v>
      </c>
      <c r="J15" s="25" t="n">
        <v>97</v>
      </c>
      <c r="K15" s="25" t="n">
        <v>7</v>
      </c>
      <c r="L15" s="25" t="n">
        <v>84</v>
      </c>
      <c r="M15" s="25" t="s">
        <v>46</v>
      </c>
      <c r="N15" s="25" t="s">
        <v>46</v>
      </c>
      <c r="O15" s="25" t="s">
        <v>46</v>
      </c>
      <c r="P15" s="27" t="s">
        <v>53</v>
      </c>
    </row>
    <row r="16" customFormat="false" ht="20.45" hidden="false" customHeight="true" outlineLevel="0" collapsed="false">
      <c r="A16" s="24" t="s">
        <v>54</v>
      </c>
      <c r="B16" s="24" t="s">
        <v>45</v>
      </c>
      <c r="C16" s="25" t="n">
        <v>112</v>
      </c>
      <c r="D16" s="25" t="n">
        <v>82</v>
      </c>
      <c r="E16" s="26" t="e">
        <f aca="false">C16-#REF!</f>
        <v>#REF!</v>
      </c>
      <c r="F16" s="26" t="e">
        <f aca="false">C16-#REF!-#REF!</f>
        <v>#REF!</v>
      </c>
      <c r="G16" s="26" t="n">
        <f aca="false">D16-C16</f>
        <v>-30</v>
      </c>
      <c r="H16" s="25" t="n">
        <v>0</v>
      </c>
      <c r="I16" s="25" t="n">
        <f aca="false">J16</f>
        <v>120</v>
      </c>
      <c r="J16" s="25" t="n">
        <v>120</v>
      </c>
      <c r="K16" s="25" t="n">
        <v>5</v>
      </c>
      <c r="L16" s="25" t="n">
        <v>82</v>
      </c>
      <c r="M16" s="25" t="s">
        <v>46</v>
      </c>
      <c r="N16" s="25" t="s">
        <v>46</v>
      </c>
      <c r="O16" s="25" t="s">
        <v>46</v>
      </c>
      <c r="P16" s="27" t="s">
        <v>55</v>
      </c>
    </row>
    <row r="17" customFormat="false" ht="20.45" hidden="false" customHeight="true" outlineLevel="0" collapsed="false">
      <c r="A17" s="24" t="s">
        <v>56</v>
      </c>
      <c r="B17" s="24" t="s">
        <v>45</v>
      </c>
      <c r="C17" s="25" t="n">
        <v>112</v>
      </c>
      <c r="D17" s="25" t="n">
        <v>114</v>
      </c>
      <c r="E17" s="26" t="e">
        <f aca="false">C17-#REF!</f>
        <v>#REF!</v>
      </c>
      <c r="F17" s="26" t="e">
        <f aca="false">C17-#REF!-#REF!</f>
        <v>#REF!</v>
      </c>
      <c r="G17" s="26" t="n">
        <f aca="false">D17-C17</f>
        <v>2</v>
      </c>
      <c r="H17" s="25" t="n">
        <v>0</v>
      </c>
      <c r="I17" s="25" t="str">
        <f aca="false">J17</f>
        <v>k. A.</v>
      </c>
      <c r="J17" s="25" t="s">
        <v>57</v>
      </c>
      <c r="K17" s="25" t="n">
        <v>7</v>
      </c>
      <c r="L17" s="25" t="n">
        <v>111</v>
      </c>
      <c r="M17" s="25" t="s">
        <v>46</v>
      </c>
      <c r="N17" s="25" t="s">
        <v>46</v>
      </c>
      <c r="O17" s="25" t="s">
        <v>46</v>
      </c>
      <c r="P17" s="27" t="s">
        <v>58</v>
      </c>
    </row>
    <row r="18" customFormat="false" ht="20.45" hidden="false" customHeight="true" outlineLevel="0" collapsed="false">
      <c r="A18" s="24" t="s">
        <v>59</v>
      </c>
      <c r="B18" s="24" t="s">
        <v>45</v>
      </c>
      <c r="C18" s="25" t="n">
        <v>140</v>
      </c>
      <c r="D18" s="25" t="n">
        <v>135</v>
      </c>
      <c r="E18" s="26" t="e">
        <f aca="false">C18-#REF!</f>
        <v>#REF!</v>
      </c>
      <c r="F18" s="26" t="e">
        <f aca="false">C18-#REF!-#REF!</f>
        <v>#REF!</v>
      </c>
      <c r="G18" s="26" t="n">
        <f aca="false">D18-C18</f>
        <v>-5</v>
      </c>
      <c r="H18" s="25" t="n">
        <v>1</v>
      </c>
      <c r="I18" s="25" t="n">
        <f aca="false">J18</f>
        <v>100</v>
      </c>
      <c r="J18" s="25" t="n">
        <v>100</v>
      </c>
      <c r="K18" s="25" t="n">
        <v>7</v>
      </c>
      <c r="L18" s="25" t="n">
        <v>150</v>
      </c>
      <c r="M18" s="25" t="s">
        <v>46</v>
      </c>
      <c r="N18" s="25" t="s">
        <v>46</v>
      </c>
      <c r="O18" s="25" t="s">
        <v>46</v>
      </c>
      <c r="P18" s="27" t="s">
        <v>60</v>
      </c>
    </row>
    <row r="19" customFormat="false" ht="34.05" hidden="false" customHeight="true" outlineLevel="0" collapsed="false">
      <c r="A19" s="23" t="s">
        <v>61</v>
      </c>
      <c r="B19" s="18" t="s">
        <v>62</v>
      </c>
      <c r="C19" s="19" t="n">
        <v>50</v>
      </c>
      <c r="D19" s="19" t="n">
        <v>52</v>
      </c>
      <c r="E19" s="20" t="e">
        <f aca="false">C19-#REF!</f>
        <v>#REF!</v>
      </c>
      <c r="F19" s="20" t="e">
        <f aca="false">C19-#REF!-#REF!</f>
        <v>#REF!</v>
      </c>
      <c r="G19" s="20" t="n">
        <f aca="false">D19-C19</f>
        <v>2</v>
      </c>
      <c r="H19" s="19" t="n">
        <v>8</v>
      </c>
      <c r="I19" s="19" t="s">
        <v>33</v>
      </c>
      <c r="J19" s="19" t="s">
        <v>63</v>
      </c>
      <c r="K19" s="19"/>
      <c r="L19" s="19"/>
      <c r="M19" s="19"/>
      <c r="N19" s="19"/>
      <c r="O19" s="19"/>
      <c r="P19" s="22" t="s">
        <v>64</v>
      </c>
    </row>
    <row r="20" customFormat="false" ht="20.45" hidden="false" customHeight="true" outlineLevel="0" collapsed="false">
      <c r="A20" s="18" t="s">
        <v>65</v>
      </c>
      <c r="B20" s="18" t="s">
        <v>62</v>
      </c>
      <c r="C20" s="19" t="n">
        <v>50</v>
      </c>
      <c r="D20" s="19" t="n">
        <v>43</v>
      </c>
      <c r="E20" s="20" t="e">
        <f aca="false">C20-#REF!</f>
        <v>#REF!</v>
      </c>
      <c r="F20" s="20" t="e">
        <f aca="false">C20-#REF!-#REF!</f>
        <v>#REF!</v>
      </c>
      <c r="G20" s="20" t="n">
        <f aca="false">D20-C20</f>
        <v>-7</v>
      </c>
      <c r="H20" s="19" t="n">
        <v>7</v>
      </c>
      <c r="I20" s="19" t="n">
        <f aca="false">J20+M20</f>
        <v>23</v>
      </c>
      <c r="J20" s="19" t="n">
        <v>4</v>
      </c>
      <c r="K20" s="19" t="s">
        <v>30</v>
      </c>
      <c r="L20" s="19" t="n">
        <v>4</v>
      </c>
      <c r="M20" s="19" t="n">
        <v>19</v>
      </c>
      <c r="N20" s="19" t="s">
        <v>38</v>
      </c>
      <c r="O20" s="19" t="n">
        <v>27</v>
      </c>
      <c r="P20" s="22" t="s">
        <v>66</v>
      </c>
    </row>
    <row r="21" customFormat="false" ht="20.45" hidden="false" customHeight="true" outlineLevel="0" collapsed="false">
      <c r="A21" s="18" t="s">
        <v>67</v>
      </c>
      <c r="B21" s="18" t="s">
        <v>62</v>
      </c>
      <c r="C21" s="19" t="n">
        <v>50</v>
      </c>
      <c r="D21" s="19" t="n">
        <v>46</v>
      </c>
      <c r="E21" s="20" t="e">
        <f aca="false">C21-#REF!</f>
        <v>#REF!</v>
      </c>
      <c r="F21" s="20" t="e">
        <f aca="false">C21-#REF!-#REF!</f>
        <v>#REF!</v>
      </c>
      <c r="G21" s="20" t="n">
        <f aca="false">D21-C21</f>
        <v>-4</v>
      </c>
      <c r="H21" s="19" t="n">
        <v>7</v>
      </c>
      <c r="I21" s="19" t="n">
        <f aca="false">J21+M21</f>
        <v>15</v>
      </c>
      <c r="J21" s="19" t="n">
        <v>4</v>
      </c>
      <c r="K21" s="19" t="s">
        <v>30</v>
      </c>
      <c r="L21" s="19" t="n">
        <v>4</v>
      </c>
      <c r="M21" s="19" t="n">
        <v>11</v>
      </c>
      <c r="N21" s="19" t="s">
        <v>38</v>
      </c>
      <c r="O21" s="19" t="n">
        <v>35</v>
      </c>
      <c r="P21" s="22" t="s">
        <v>68</v>
      </c>
    </row>
    <row r="22" customFormat="false" ht="13.8" hidden="false" customHeight="false" outlineLevel="0" collapsed="false">
      <c r="A22" s="28"/>
      <c r="B22" s="28"/>
      <c r="C22" s="29" t="n">
        <f aca="false">SUM(C4:C21)</f>
        <v>1680</v>
      </c>
      <c r="D22" s="29" t="n">
        <f aca="false">SUM(D4:D21)</f>
        <v>1533</v>
      </c>
      <c r="E22" s="30" t="e">
        <f aca="false">C22-#REF!</f>
        <v>#REF!</v>
      </c>
      <c r="F22" s="30" t="e">
        <f aca="false">C22-#REF!-#REF!</f>
        <v>#REF!</v>
      </c>
      <c r="G22" s="30" t="n">
        <f aca="false">D22-C22</f>
        <v>-147</v>
      </c>
      <c r="H22" s="29" t="n">
        <f aca="false">SUM(H4:H21)</f>
        <v>79</v>
      </c>
      <c r="I22" s="28"/>
      <c r="J22" s="28"/>
      <c r="K22" s="28"/>
      <c r="L22" s="28"/>
      <c r="M22" s="28"/>
      <c r="N22" s="28"/>
      <c r="O22" s="28"/>
      <c r="P22" s="31"/>
    </row>
    <row r="24" customFormat="false" ht="13.8" hidden="false" customHeight="false" outlineLevel="0" collapsed="false">
      <c r="A24" s="1" t="s">
        <v>69</v>
      </c>
    </row>
    <row r="25" customFormat="false" ht="13.8" hidden="false" customHeight="false" outlineLevel="0" collapsed="false">
      <c r="A25" s="32" t="s">
        <v>70</v>
      </c>
    </row>
    <row r="26" customFormat="false" ht="13.8" hidden="false" customHeight="false" outlineLevel="0" collapsed="false">
      <c r="A26" s="32" t="s">
        <v>71</v>
      </c>
    </row>
  </sheetData>
  <mergeCells count="7">
    <mergeCell ref="C1:H1"/>
    <mergeCell ref="J1:O1"/>
    <mergeCell ref="C2:D2"/>
    <mergeCell ref="J2:L2"/>
    <mergeCell ref="M2:O2"/>
    <mergeCell ref="J8:O8"/>
    <mergeCell ref="J19:O19"/>
  </mergeCells>
  <hyperlinks>
    <hyperlink ref="A24" r:id="rId1" display="* vgl. https://fragdenstaat.de/a/252709"/>
  </hyperlink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3647</TotalTime>
  <Application>LibreOffice/7.4.0.3$MacOSX_X86_64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2022-09-09T08:59:09Z</dcterms:created>
  <dc:creator>Schmitt-Knauer, Walter (DE)</dc:creator>
  <dc:description/>
  <dc:language>de-DE</dc:language>
  <cp:lastModifiedBy/>
  <cp:lastPrinted>2022-11-18T08:49:42Z</cp:lastPrinted>
  <dcterms:modified xsi:type="dcterms:W3CDTF">2023-01-05T19:42:06Z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4893c79-056d-44f5-9e05-582500cb3434_ActionId">
    <vt:lpwstr>1ed08d38-a521-4339-af83-9c1575971045</vt:lpwstr>
  </property>
  <property fmtid="{D5CDD505-2E9C-101B-9397-08002B2CF9AE}" pid="3" name="MSIP_Label_c4893c79-056d-44f5-9e05-582500cb3434_ContentBits">
    <vt:lpwstr>0</vt:lpwstr>
  </property>
  <property fmtid="{D5CDD505-2E9C-101B-9397-08002B2CF9AE}" pid="4" name="MSIP_Label_c4893c79-056d-44f5-9e05-582500cb3434_Enabled">
    <vt:lpwstr>true</vt:lpwstr>
  </property>
  <property fmtid="{D5CDD505-2E9C-101B-9397-08002B2CF9AE}" pid="5" name="MSIP_Label_c4893c79-056d-44f5-9e05-582500cb3434_Method">
    <vt:lpwstr>Standard</vt:lpwstr>
  </property>
  <property fmtid="{D5CDD505-2E9C-101B-9397-08002B2CF9AE}" pid="6" name="MSIP_Label_c4893c79-056d-44f5-9e05-582500cb3434_Name">
    <vt:lpwstr>BUSINESS USE Only</vt:lpwstr>
  </property>
  <property fmtid="{D5CDD505-2E9C-101B-9397-08002B2CF9AE}" pid="7" name="MSIP_Label_c4893c79-056d-44f5-9e05-582500cb3434_SetDate">
    <vt:lpwstr>2022-09-09T08:59:09Z</vt:lpwstr>
  </property>
  <property fmtid="{D5CDD505-2E9C-101B-9397-08002B2CF9AE}" pid="8" name="MSIP_Label_c4893c79-056d-44f5-9e05-582500cb3434_SiteId">
    <vt:lpwstr>cdb191c8-fc03-4343-aead-2808b21fd513</vt:lpwstr>
  </property>
</Properties>
</file>